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Raštai LTSA dėl maršrutų (2020-09)\"/>
    </mc:Choice>
  </mc:AlternateContent>
  <xr:revisionPtr revIDLastSave="0" documentId="13_ncr:1_{4E9B46A0-E869-4E8B-8B27-AB87739B0E11}" xr6:coauthVersionLast="45" xr6:coauthVersionMax="45" xr10:uidLastSave="{00000000-0000-0000-0000-000000000000}"/>
  <bookViews>
    <workbookView xWindow="-120" yWindow="-120" windowWidth="29040" windowHeight="15840" xr2:uid="{D8E16F6F-3F28-4979-8B1B-4CDE891A7713}"/>
  </bookViews>
  <sheets>
    <sheet name="Tolimasis  - Covid 19 poveikis" sheetId="7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9" i="7" l="1"/>
  <c r="N21" i="7"/>
  <c r="M21" i="7"/>
  <c r="L21" i="7"/>
  <c r="K21" i="7"/>
  <c r="N20" i="7"/>
  <c r="M20" i="7"/>
  <c r="L20" i="7"/>
  <c r="K20" i="7"/>
  <c r="N19" i="7"/>
  <c r="L19" i="7"/>
  <c r="K19" i="7"/>
  <c r="P21" i="7"/>
  <c r="O21" i="7"/>
  <c r="P20" i="7"/>
  <c r="O20" i="7"/>
  <c r="P19" i="7"/>
  <c r="O19" i="7"/>
  <c r="O14" i="7" l="1"/>
  <c r="N14" i="7"/>
  <c r="M14" i="7"/>
  <c r="L14" i="7"/>
  <c r="O13" i="7"/>
  <c r="N13" i="7"/>
  <c r="M13" i="7"/>
  <c r="L13" i="7"/>
  <c r="O12" i="7"/>
  <c r="N12" i="7"/>
  <c r="M12" i="7"/>
  <c r="L12" i="7"/>
  <c r="O11" i="7"/>
  <c r="N11" i="7"/>
  <c r="M11" i="7"/>
  <c r="L11" i="7"/>
  <c r="O10" i="7"/>
  <c r="N10" i="7"/>
  <c r="M10" i="7"/>
  <c r="L10" i="7"/>
  <c r="P11" i="7" l="1"/>
  <c r="P13" i="7"/>
  <c r="P10" i="7"/>
  <c r="P12" i="7"/>
  <c r="P14" i="7"/>
</calcChain>
</file>

<file path=xl/sharedStrings.xml><?xml version="1.0" encoding="utf-8"?>
<sst xmlns="http://schemas.openxmlformats.org/spreadsheetml/2006/main" count="56" uniqueCount="37">
  <si>
    <t>Keleivų sk., tūkst.</t>
  </si>
  <si>
    <t>Rida, tūkst.km</t>
  </si>
  <si>
    <t>x</t>
  </si>
  <si>
    <t xml:space="preserve">t.sk. - priskaičiuotos transporto lengvatos </t>
  </si>
  <si>
    <t>Viso</t>
  </si>
  <si>
    <t>Balandis</t>
  </si>
  <si>
    <t>Kovas</t>
  </si>
  <si>
    <t xml:space="preserve">Covid-19 poveikis, tūkst. Eur </t>
  </si>
  <si>
    <t xml:space="preserve">2020 m. </t>
  </si>
  <si>
    <t>2019 m.</t>
  </si>
  <si>
    <t>Pajamos, lengvatos, nuostolis, rida</t>
  </si>
  <si>
    <t>Segmentas (pervežimai)</t>
  </si>
  <si>
    <t>SUVESTINĖ</t>
  </si>
  <si>
    <t>tūkst. Eur.</t>
  </si>
  <si>
    <t>Gautos pajamos, viso, tūkst. Eur (be PVM)</t>
  </si>
  <si>
    <t>Nuostolis, tūkst. Eur</t>
  </si>
  <si>
    <t>Gegužė</t>
  </si>
  <si>
    <t>Birželis</t>
  </si>
  <si>
    <r>
      <t xml:space="preserve">Tolimasis susisiekimas              </t>
    </r>
    <r>
      <rPr>
        <b/>
        <sz val="11"/>
        <color rgb="FFFF0000"/>
        <rFont val="Calibri"/>
        <family val="2"/>
        <scheme val="minor"/>
      </rPr>
      <t>(311 maršrutai iš 363, 86 proc.)</t>
    </r>
  </si>
  <si>
    <t>34 įmonių duomenys (311 maršrutų iš 363, 86 proc.)</t>
  </si>
  <si>
    <t>Nuostoliai, kuriuos patyrė tolimojo susisiekimo keleivių vežėjai dėl Covid-19</t>
  </si>
  <si>
    <t>(2020 metų kovo-birželio mėnesiai  lyginami su 2019 metų tais pačiais mėnesiais)</t>
  </si>
  <si>
    <t>Liepa</t>
  </si>
  <si>
    <t>Rugpjūtis</t>
  </si>
  <si>
    <t>2020 m.</t>
  </si>
  <si>
    <t>Rida, tūkst. km</t>
  </si>
  <si>
    <t>Keleivių sk.</t>
  </si>
  <si>
    <t>Rūgpjūtis</t>
  </si>
  <si>
    <t>Pajamos, tūkst. Eur (be PVM)</t>
  </si>
  <si>
    <t>Keleivių sk., tūkst.</t>
  </si>
  <si>
    <t>2020/2019 m., proc.</t>
  </si>
  <si>
    <t>Vasaris</t>
  </si>
  <si>
    <t>Pajamos</t>
  </si>
  <si>
    <t>Rida</t>
  </si>
  <si>
    <t>Tolimasis susisiekimas - pokytis</t>
  </si>
  <si>
    <t>LKVA 2020-09-09 rašto Nr. S-057 priedas</t>
  </si>
  <si>
    <t xml:space="preserve">Tolimasis susisiekimas - Covid-19 poveikis                                                                                                                                                         (7 įmonės, 177 maršrutai iš 363, 49 proc.)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</si>
</sst>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1">
    <xf numFmtId="0" fontId="0" fillId="0" borderId="0" xfId="0"/>
    <xf numFmtId="0" fontId="1" fillId="0" borderId="0" xfId="0" applyFont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4" borderId="20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4" fillId="0" borderId="23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0" fillId="0" borderId="0" xfId="0" applyNumberForma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9" fontId="0" fillId="0" borderId="0" xfId="1" applyFont="1" applyFill="1" applyBorder="1"/>
    <xf numFmtId="9" fontId="0" fillId="0" borderId="0" xfId="1" applyFont="1" applyFill="1" applyBorder="1" applyAlignment="1">
      <alignment horizontal="center"/>
    </xf>
    <xf numFmtId="3" fontId="8" fillId="0" borderId="16" xfId="0" applyNumberFormat="1" applyFont="1" applyBorder="1"/>
    <xf numFmtId="3" fontId="8" fillId="0" borderId="13" xfId="0" applyNumberFormat="1" applyFont="1" applyBorder="1"/>
    <xf numFmtId="3" fontId="8" fillId="0" borderId="35" xfId="0" applyNumberFormat="1" applyFont="1" applyBorder="1"/>
    <xf numFmtId="3" fontId="8" fillId="3" borderId="29" xfId="0" applyNumberFormat="1" applyFont="1" applyFill="1" applyBorder="1"/>
    <xf numFmtId="3" fontId="8" fillId="0" borderId="11" xfId="0" applyNumberFormat="1" applyFont="1" applyBorder="1"/>
    <xf numFmtId="3" fontId="8" fillId="0" borderId="10" xfId="0" applyNumberFormat="1" applyFont="1" applyBorder="1"/>
    <xf numFmtId="3" fontId="8" fillId="0" borderId="30" xfId="0" applyNumberFormat="1" applyFont="1" applyBorder="1"/>
    <xf numFmtId="3" fontId="8" fillId="3" borderId="17" xfId="0" applyNumberFormat="1" applyFont="1" applyFill="1" applyBorder="1"/>
    <xf numFmtId="3" fontId="8" fillId="3" borderId="16" xfId="0" applyNumberFormat="1" applyFont="1" applyFill="1" applyBorder="1"/>
    <xf numFmtId="3" fontId="8" fillId="3" borderId="31" xfId="0" applyNumberFormat="1" applyFont="1" applyFill="1" applyBorder="1"/>
    <xf numFmtId="3" fontId="8" fillId="3" borderId="12" xfId="0" applyNumberFormat="1" applyFont="1" applyFill="1" applyBorder="1"/>
    <xf numFmtId="3" fontId="8" fillId="3" borderId="11" xfId="0" applyNumberFormat="1" applyFont="1" applyFill="1" applyBorder="1"/>
    <xf numFmtId="3" fontId="8" fillId="3" borderId="24" xfId="0" applyNumberFormat="1" applyFont="1" applyFill="1" applyBorder="1"/>
    <xf numFmtId="3" fontId="8" fillId="2" borderId="7" xfId="0" applyNumberFormat="1" applyFont="1" applyFill="1" applyBorder="1"/>
    <xf numFmtId="3" fontId="8" fillId="2" borderId="36" xfId="0" applyNumberFormat="1" applyFont="1" applyFill="1" applyBorder="1"/>
    <xf numFmtId="3" fontId="8" fillId="2" borderId="37" xfId="0" applyNumberFormat="1" applyFont="1" applyFill="1" applyBorder="1"/>
    <xf numFmtId="3" fontId="8" fillId="2" borderId="8" xfId="0" applyNumberFormat="1" applyFont="1" applyFill="1" applyBorder="1"/>
    <xf numFmtId="3" fontId="8" fillId="2" borderId="33" xfId="0" applyNumberFormat="1" applyFont="1" applyFill="1" applyBorder="1"/>
    <xf numFmtId="3" fontId="8" fillId="3" borderId="9" xfId="0" applyNumberFormat="1" applyFont="1" applyFill="1" applyBorder="1"/>
    <xf numFmtId="3" fontId="8" fillId="2" borderId="32" xfId="0" applyNumberFormat="1" applyFont="1" applyFill="1" applyBorder="1"/>
    <xf numFmtId="0" fontId="8" fillId="0" borderId="11" xfId="0" applyFont="1" applyBorder="1" applyAlignment="1">
      <alignment horizontal="center"/>
    </xf>
    <xf numFmtId="0" fontId="4" fillId="3" borderId="34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3" fontId="8" fillId="3" borderId="22" xfId="0" applyNumberFormat="1" applyFont="1" applyFill="1" applyBorder="1"/>
    <xf numFmtId="0" fontId="4" fillId="0" borderId="1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" fillId="0" borderId="9" xfId="0" applyFont="1" applyBorder="1"/>
    <xf numFmtId="0" fontId="1" fillId="0" borderId="22" xfId="0" applyFont="1" applyBorder="1"/>
    <xf numFmtId="0" fontId="2" fillId="0" borderId="28" xfId="0" applyFont="1" applyBorder="1" applyAlignment="1">
      <alignment vertical="center" wrapText="1"/>
    </xf>
    <xf numFmtId="0" fontId="1" fillId="0" borderId="28" xfId="0" applyFont="1" applyBorder="1"/>
    <xf numFmtId="0" fontId="1" fillId="2" borderId="1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9" fillId="0" borderId="0" xfId="0" applyFont="1" applyFill="1" applyBorder="1"/>
    <xf numFmtId="0" fontId="0" fillId="0" borderId="0" xfId="0" applyFill="1" applyBorder="1" applyAlignment="1">
      <alignment wrapText="1"/>
    </xf>
    <xf numFmtId="1" fontId="0" fillId="0" borderId="0" xfId="0" applyNumberFormat="1" applyFill="1" applyBorder="1" applyAlignment="1"/>
    <xf numFmtId="0" fontId="1" fillId="0" borderId="29" xfId="0" applyFont="1" applyFill="1" applyBorder="1"/>
    <xf numFmtId="9" fontId="1" fillId="0" borderId="4" xfId="1" applyFont="1" applyFill="1" applyBorder="1" applyAlignment="1">
      <alignment horizontal="center"/>
    </xf>
    <xf numFmtId="9" fontId="1" fillId="0" borderId="34" xfId="1" applyFont="1" applyFill="1" applyBorder="1" applyAlignment="1">
      <alignment horizontal="center"/>
    </xf>
    <xf numFmtId="9" fontId="1" fillId="0" borderId="18" xfId="1" applyFont="1" applyFill="1" applyBorder="1" applyAlignment="1">
      <alignment horizontal="center"/>
    </xf>
    <xf numFmtId="9" fontId="1" fillId="0" borderId="19" xfId="1" applyFont="1" applyFill="1" applyBorder="1" applyAlignment="1">
      <alignment horizontal="center"/>
    </xf>
    <xf numFmtId="1" fontId="1" fillId="0" borderId="41" xfId="0" applyNumberFormat="1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42" xfId="0" applyFont="1" applyFill="1" applyBorder="1" applyAlignment="1">
      <alignment horizontal="center"/>
    </xf>
    <xf numFmtId="0" fontId="2" fillId="0" borderId="44" xfId="0" applyFont="1" applyFill="1" applyBorder="1" applyAlignment="1">
      <alignment horizontal="center"/>
    </xf>
    <xf numFmtId="9" fontId="2" fillId="0" borderId="42" xfId="1" applyFont="1" applyFill="1" applyBorder="1" applyAlignment="1">
      <alignment horizontal="center"/>
    </xf>
    <xf numFmtId="9" fontId="0" fillId="0" borderId="22" xfId="1" applyFont="1" applyBorder="1"/>
    <xf numFmtId="9" fontId="0" fillId="0" borderId="42" xfId="1" applyFont="1" applyBorder="1"/>
    <xf numFmtId="9" fontId="2" fillId="0" borderId="44" xfId="1" applyFont="1" applyFill="1" applyBorder="1" applyAlignment="1">
      <alignment horizontal="center"/>
    </xf>
    <xf numFmtId="9" fontId="2" fillId="0" borderId="22" xfId="1" applyFont="1" applyFill="1" applyBorder="1" applyAlignment="1">
      <alignment horizontal="center"/>
    </xf>
    <xf numFmtId="0" fontId="0" fillId="0" borderId="40" xfId="0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2" borderId="28" xfId="0" applyFont="1" applyFill="1" applyBorder="1"/>
    <xf numFmtId="3" fontId="0" fillId="2" borderId="28" xfId="0" applyNumberFormat="1" applyFill="1" applyBorder="1" applyAlignment="1">
      <alignment horizontal="center"/>
    </xf>
    <xf numFmtId="3" fontId="0" fillId="2" borderId="30" xfId="0" applyNumberFormat="1" applyFill="1" applyBorder="1" applyAlignment="1">
      <alignment horizontal="center"/>
    </xf>
    <xf numFmtId="3" fontId="0" fillId="2" borderId="25" xfId="0" applyNumberFormat="1" applyFill="1" applyBorder="1" applyAlignment="1">
      <alignment horizontal="center"/>
    </xf>
    <xf numFmtId="9" fontId="2" fillId="2" borderId="30" xfId="1" applyFont="1" applyFill="1" applyBorder="1" applyAlignment="1">
      <alignment horizontal="center"/>
    </xf>
    <xf numFmtId="9" fontId="0" fillId="2" borderId="28" xfId="1" applyFont="1" applyFill="1" applyBorder="1"/>
    <xf numFmtId="9" fontId="0" fillId="2" borderId="30" xfId="1" applyFont="1" applyFill="1" applyBorder="1"/>
    <xf numFmtId="9" fontId="2" fillId="2" borderId="28" xfId="1" applyFont="1" applyFill="1" applyBorder="1" applyAlignment="1">
      <alignment horizontal="center"/>
    </xf>
    <xf numFmtId="9" fontId="2" fillId="2" borderId="25" xfId="1" applyFont="1" applyFill="1" applyBorder="1" applyAlignment="1">
      <alignment horizontal="center"/>
    </xf>
    <xf numFmtId="0" fontId="1" fillId="5" borderId="1" xfId="0" applyFont="1" applyFill="1" applyBorder="1"/>
    <xf numFmtId="3" fontId="0" fillId="5" borderId="1" xfId="0" applyNumberFormat="1" applyFill="1" applyBorder="1" applyAlignment="1">
      <alignment horizontal="center"/>
    </xf>
    <xf numFmtId="3" fontId="0" fillId="5" borderId="43" xfId="0" applyNumberFormat="1" applyFill="1" applyBorder="1" applyAlignment="1">
      <alignment horizontal="center"/>
    </xf>
    <xf numFmtId="3" fontId="0" fillId="5" borderId="26" xfId="0" applyNumberFormat="1" applyFill="1" applyBorder="1" applyAlignment="1">
      <alignment horizontal="center"/>
    </xf>
    <xf numFmtId="9" fontId="2" fillId="5" borderId="43" xfId="1" applyFont="1" applyFill="1" applyBorder="1" applyAlignment="1">
      <alignment horizontal="center"/>
    </xf>
    <xf numFmtId="9" fontId="0" fillId="5" borderId="1" xfId="1" applyFont="1" applyFill="1" applyBorder="1"/>
    <xf numFmtId="9" fontId="0" fillId="5" borderId="43" xfId="1" applyFont="1" applyFill="1" applyBorder="1"/>
    <xf numFmtId="9" fontId="2" fillId="5" borderId="1" xfId="1" applyFont="1" applyFill="1" applyBorder="1" applyAlignment="1">
      <alignment horizontal="center"/>
    </xf>
    <xf numFmtId="9" fontId="2" fillId="5" borderId="26" xfId="1" applyFont="1" applyFill="1" applyBorder="1" applyAlignment="1">
      <alignment horizontal="center"/>
    </xf>
    <xf numFmtId="0" fontId="1" fillId="5" borderId="1" xfId="0" applyFont="1" applyFill="1" applyBorder="1" applyAlignment="1">
      <alignment horizontal="right"/>
    </xf>
    <xf numFmtId="3" fontId="8" fillId="5" borderId="27" xfId="0" applyNumberFormat="1" applyFont="1" applyFill="1" applyBorder="1"/>
    <xf numFmtId="3" fontId="8" fillId="5" borderId="3" xfId="0" applyNumberFormat="1" applyFont="1" applyFill="1" applyBorder="1"/>
    <xf numFmtId="3" fontId="8" fillId="5" borderId="23" xfId="0" applyNumberFormat="1" applyFont="1" applyFill="1" applyBorder="1"/>
    <xf numFmtId="3" fontId="8" fillId="5" borderId="4" xfId="0" applyNumberFormat="1" applyFont="1" applyFill="1" applyBorder="1"/>
    <xf numFmtId="3" fontId="8" fillId="5" borderId="34" xfId="0" applyNumberFormat="1" applyFont="1" applyFill="1" applyBorder="1"/>
    <xf numFmtId="3" fontId="8" fillId="5" borderId="19" xfId="0" applyNumberFormat="1" applyFont="1" applyFill="1" applyBorder="1"/>
    <xf numFmtId="0" fontId="5" fillId="0" borderId="0" xfId="0" applyFont="1" applyAlignment="1">
      <alignment vertical="center"/>
    </xf>
    <xf numFmtId="1" fontId="0" fillId="0" borderId="15" xfId="0" applyNumberFormat="1" applyFill="1" applyBorder="1" applyAlignment="1"/>
    <xf numFmtId="1" fontId="0" fillId="0" borderId="9" xfId="0" applyNumberFormat="1" applyFill="1" applyBorder="1" applyAlignment="1"/>
    <xf numFmtId="14" fontId="9" fillId="0" borderId="22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wrapText="1"/>
    </xf>
    <xf numFmtId="0" fontId="1" fillId="4" borderId="23" xfId="0" applyFont="1" applyFill="1" applyBorder="1" applyAlignment="1">
      <alignment horizontal="center" wrapText="1"/>
    </xf>
    <xf numFmtId="0" fontId="1" fillId="4" borderId="18" xfId="0" applyFont="1" applyFill="1" applyBorder="1" applyAlignment="1">
      <alignment horizontal="center" wrapText="1"/>
    </xf>
    <xf numFmtId="0" fontId="1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3" fontId="1" fillId="0" borderId="27" xfId="0" applyNumberFormat="1" applyFont="1" applyFill="1" applyBorder="1" applyAlignment="1">
      <alignment horizontal="center"/>
    </xf>
    <xf numFmtId="3" fontId="1" fillId="0" borderId="2" xfId="0" applyNumberFormat="1" applyFont="1" applyFill="1" applyBorder="1" applyAlignment="1">
      <alignment horizontal="center"/>
    </xf>
    <xf numFmtId="3" fontId="1" fillId="0" borderId="4" xfId="0" applyNumberFormat="1" applyFont="1" applyFill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4" borderId="20" xfId="0" applyFont="1" applyFill="1" applyBorder="1" applyAlignment="1">
      <alignment horizontal="center" vertical="center"/>
    </xf>
    <xf numFmtId="0" fontId="10" fillId="4" borderId="23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 wrapText="1"/>
    </xf>
  </cellXfs>
  <cellStyles count="2">
    <cellStyle name="Įprastas" xfId="0" builtinId="0"/>
    <cellStyle name="Procenta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Tolimasis - pajamos, tūkst. Eur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'[1]Suvestinė 2020-07 (39 įm.)'!$K$57</c:f>
              <c:strCache>
                <c:ptCount val="1"/>
                <c:pt idx="0">
                  <c:v>2019 m.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'[1]Suvestinė 2020-07 (39 įm.)'!$L$56:$O$56</c:f>
              <c:strCache>
                <c:ptCount val="4"/>
                <c:pt idx="0">
                  <c:v>Kovas</c:v>
                </c:pt>
                <c:pt idx="1">
                  <c:v>Balandis</c:v>
                </c:pt>
                <c:pt idx="2">
                  <c:v>Gegužė</c:v>
                </c:pt>
                <c:pt idx="3">
                  <c:v>Birželis</c:v>
                </c:pt>
              </c:strCache>
            </c:strRef>
          </c:cat>
          <c:val>
            <c:numRef>
              <c:f>'[1]Suvestinė 2020-07 (39 įm.)'!$L$57:$O$57</c:f>
              <c:numCache>
                <c:formatCode>General</c:formatCode>
                <c:ptCount val="4"/>
                <c:pt idx="0">
                  <c:v>2393</c:v>
                </c:pt>
                <c:pt idx="1">
                  <c:v>2580</c:v>
                </c:pt>
                <c:pt idx="2">
                  <c:v>2752</c:v>
                </c:pt>
                <c:pt idx="3">
                  <c:v>3017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85-4376-9CA6-EBEAA5A7A609}"/>
            </c:ext>
          </c:extLst>
        </c:ser>
        <c:ser>
          <c:idx val="1"/>
          <c:order val="1"/>
          <c:tx>
            <c:strRef>
              <c:f>'[1]Suvestinė 2020-07 (39 įm.)'!$K$58</c:f>
              <c:strCache>
                <c:ptCount val="1"/>
                <c:pt idx="0">
                  <c:v>2020 m.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'[1]Suvestinė 2020-07 (39 įm.)'!$L$56:$O$56</c:f>
              <c:strCache>
                <c:ptCount val="4"/>
                <c:pt idx="0">
                  <c:v>Kovas</c:v>
                </c:pt>
                <c:pt idx="1">
                  <c:v>Balandis</c:v>
                </c:pt>
                <c:pt idx="2">
                  <c:v>Gegužė</c:v>
                </c:pt>
                <c:pt idx="3">
                  <c:v>Birželis</c:v>
                </c:pt>
              </c:strCache>
            </c:strRef>
          </c:cat>
          <c:val>
            <c:numRef>
              <c:f>'[1]Suvestinė 2020-07 (39 įm.)'!$L$58:$O$58</c:f>
              <c:numCache>
                <c:formatCode>General</c:formatCode>
                <c:ptCount val="4"/>
                <c:pt idx="0">
                  <c:v>1114</c:v>
                </c:pt>
                <c:pt idx="1">
                  <c:v>84</c:v>
                </c:pt>
                <c:pt idx="2">
                  <c:v>584</c:v>
                </c:pt>
                <c:pt idx="3">
                  <c:v>1198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85-4376-9CA6-EBEAA5A7A6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gradFill>
                <a:gsLst>
                  <a:gs pos="69000">
                    <a:srgbClr val="D9E2F3"/>
                  </a:gs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9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smooth val="0"/>
        <c:axId val="1831652031"/>
        <c:axId val="1683843039"/>
      </c:lineChart>
      <c:catAx>
        <c:axId val="1831652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683843039"/>
        <c:crosses val="autoZero"/>
        <c:auto val="1"/>
        <c:lblAlgn val="ctr"/>
        <c:lblOffset val="100"/>
        <c:noMultiLvlLbl val="0"/>
      </c:catAx>
      <c:valAx>
        <c:axId val="16838430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831652031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Tolimasis rida, tūkst.</a:t>
            </a:r>
            <a:r>
              <a:rPr lang="lt-LT" baseline="0"/>
              <a:t> km</a:t>
            </a:r>
            <a:endParaRPr lang="lt-LT"/>
          </a:p>
        </c:rich>
      </c:tx>
      <c:layout>
        <c:manualLayout>
          <c:xMode val="edge"/>
          <c:yMode val="edge"/>
          <c:x val="0.2528263342082239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'[1]Suvestinė 2020-07 (39 įm.)'!$K$61</c:f>
              <c:strCache>
                <c:ptCount val="1"/>
                <c:pt idx="0">
                  <c:v>2019 m.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'[1]Suvestinė 2020-07 (39 įm.)'!$L$60:$O$60</c:f>
              <c:strCache>
                <c:ptCount val="4"/>
                <c:pt idx="0">
                  <c:v>Kovas</c:v>
                </c:pt>
                <c:pt idx="1">
                  <c:v>Balandis</c:v>
                </c:pt>
                <c:pt idx="2">
                  <c:v>Gegužė</c:v>
                </c:pt>
                <c:pt idx="3">
                  <c:v>Birželis</c:v>
                </c:pt>
              </c:strCache>
            </c:strRef>
          </c:cat>
          <c:val>
            <c:numRef>
              <c:f>'[1]Suvestinė 2020-07 (39 įm.)'!$L$61:$O$61</c:f>
              <c:numCache>
                <c:formatCode>General</c:formatCode>
                <c:ptCount val="4"/>
                <c:pt idx="0">
                  <c:v>3390</c:v>
                </c:pt>
                <c:pt idx="1">
                  <c:v>3297</c:v>
                </c:pt>
                <c:pt idx="2">
                  <c:v>3419</c:v>
                </c:pt>
                <c:pt idx="3">
                  <c:v>3296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86-4D63-8178-A9000FD6B027}"/>
            </c:ext>
          </c:extLst>
        </c:ser>
        <c:ser>
          <c:idx val="1"/>
          <c:order val="1"/>
          <c:tx>
            <c:strRef>
              <c:f>'[1]Suvestinė 2020-07 (39 įm.)'!$K$62</c:f>
              <c:strCache>
                <c:ptCount val="1"/>
                <c:pt idx="0">
                  <c:v>2020 m.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'[1]Suvestinė 2020-07 (39 įm.)'!$L$60:$O$60</c:f>
              <c:strCache>
                <c:ptCount val="4"/>
                <c:pt idx="0">
                  <c:v>Kovas</c:v>
                </c:pt>
                <c:pt idx="1">
                  <c:v>Balandis</c:v>
                </c:pt>
                <c:pt idx="2">
                  <c:v>Gegužė</c:v>
                </c:pt>
                <c:pt idx="3">
                  <c:v>Birželis</c:v>
                </c:pt>
              </c:strCache>
            </c:strRef>
          </c:cat>
          <c:val>
            <c:numRef>
              <c:f>'[1]Suvestinė 2020-07 (39 įm.)'!$L$62:$O$62</c:f>
              <c:numCache>
                <c:formatCode>General</c:formatCode>
                <c:ptCount val="4"/>
                <c:pt idx="0">
                  <c:v>2245</c:v>
                </c:pt>
                <c:pt idx="1">
                  <c:v>124</c:v>
                </c:pt>
                <c:pt idx="2">
                  <c:v>1190</c:v>
                </c:pt>
                <c:pt idx="3">
                  <c:v>2266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86-4D63-8178-A9000FD6B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gradFill>
                <a:gsLst>
                  <a:gs pos="69000">
                    <a:srgbClr val="D9E2F3"/>
                  </a:gs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9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smooth val="0"/>
        <c:axId val="1825332751"/>
        <c:axId val="1683843871"/>
      </c:lineChart>
      <c:catAx>
        <c:axId val="18253327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683843871"/>
        <c:crosses val="autoZero"/>
        <c:auto val="1"/>
        <c:lblAlgn val="ctr"/>
        <c:lblOffset val="100"/>
        <c:noMultiLvlLbl val="0"/>
      </c:catAx>
      <c:valAx>
        <c:axId val="16838438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825332751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Tolimasis - keleivų sk., tūkst.</a:t>
            </a:r>
          </a:p>
        </c:rich>
      </c:tx>
      <c:layout>
        <c:manualLayout>
          <c:xMode val="edge"/>
          <c:yMode val="edge"/>
          <c:x val="0.30445122484689413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plotArea>
      <c:layout>
        <c:manualLayout>
          <c:layoutTarget val="inner"/>
          <c:xMode val="edge"/>
          <c:yMode val="edge"/>
          <c:x val="0.2131528871391076"/>
          <c:y val="0.14393518518518519"/>
          <c:w val="0.76462489063867012"/>
          <c:h val="0.50219160104986882"/>
        </c:manualLayout>
      </c:layout>
      <c:lineChart>
        <c:grouping val="standard"/>
        <c:varyColors val="0"/>
        <c:ser>
          <c:idx val="0"/>
          <c:order val="0"/>
          <c:tx>
            <c:strRef>
              <c:f>'[1]Suvestinė 2020-07 (39 įm.)'!$K$65</c:f>
              <c:strCache>
                <c:ptCount val="1"/>
                <c:pt idx="0">
                  <c:v>2019 m.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'[1]Suvestinė 2020-07 (39 įm.)'!$L$64:$O$64</c:f>
              <c:strCache>
                <c:ptCount val="4"/>
                <c:pt idx="0">
                  <c:v>Kovas</c:v>
                </c:pt>
                <c:pt idx="1">
                  <c:v>Balandis</c:v>
                </c:pt>
                <c:pt idx="2">
                  <c:v>Gegužė</c:v>
                </c:pt>
                <c:pt idx="3">
                  <c:v>Birželis</c:v>
                </c:pt>
              </c:strCache>
            </c:strRef>
          </c:cat>
          <c:val>
            <c:numRef>
              <c:f>'[1]Suvestinė 2020-07 (39 įm.)'!$L$65:$O$65</c:f>
              <c:numCache>
                <c:formatCode>General</c:formatCode>
                <c:ptCount val="4"/>
                <c:pt idx="0">
                  <c:v>553</c:v>
                </c:pt>
                <c:pt idx="1">
                  <c:v>579</c:v>
                </c:pt>
                <c:pt idx="2">
                  <c:v>605</c:v>
                </c:pt>
                <c:pt idx="3">
                  <c:v>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25-4D59-B79A-18A6873383F0}"/>
            </c:ext>
          </c:extLst>
        </c:ser>
        <c:ser>
          <c:idx val="1"/>
          <c:order val="1"/>
          <c:tx>
            <c:strRef>
              <c:f>'[1]Suvestinė 2020-07 (39 įm.)'!$K$66</c:f>
              <c:strCache>
                <c:ptCount val="1"/>
                <c:pt idx="0">
                  <c:v>2020 m.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'[1]Suvestinė 2020-07 (39 įm.)'!$L$64:$O$64</c:f>
              <c:strCache>
                <c:ptCount val="4"/>
                <c:pt idx="0">
                  <c:v>Kovas</c:v>
                </c:pt>
                <c:pt idx="1">
                  <c:v>Balandis</c:v>
                </c:pt>
                <c:pt idx="2">
                  <c:v>Gegužė</c:v>
                </c:pt>
                <c:pt idx="3">
                  <c:v>Birželis</c:v>
                </c:pt>
              </c:strCache>
            </c:strRef>
          </c:cat>
          <c:val>
            <c:numRef>
              <c:f>'[1]Suvestinė 2020-07 (39 įm.)'!$L$66:$O$66</c:f>
              <c:numCache>
                <c:formatCode>General</c:formatCode>
                <c:ptCount val="4"/>
                <c:pt idx="0">
                  <c:v>238</c:v>
                </c:pt>
                <c:pt idx="1">
                  <c:v>11</c:v>
                </c:pt>
                <c:pt idx="2">
                  <c:v>117</c:v>
                </c:pt>
                <c:pt idx="3">
                  <c:v>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25-4D59-B79A-18A687338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gradFill>
                <a:gsLst>
                  <a:gs pos="69000">
                    <a:srgbClr val="D9E2F3"/>
                  </a:gs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9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smooth val="0"/>
        <c:axId val="1825297151"/>
        <c:axId val="1683833471"/>
      </c:lineChart>
      <c:catAx>
        <c:axId val="18252971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683833471"/>
        <c:crosses val="autoZero"/>
        <c:auto val="1"/>
        <c:lblAlgn val="ctr"/>
        <c:lblOffset val="100"/>
        <c:noMultiLvlLbl val="0"/>
      </c:catAx>
      <c:valAx>
        <c:axId val="1683833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825297151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Tolimasis - keleivių sk., tūkst.  </a:t>
            </a:r>
          </a:p>
          <a:p>
            <a:pPr>
              <a:defRPr/>
            </a:pPr>
            <a:r>
              <a:rPr lang="lt-LT" sz="1200"/>
              <a:t>(Statistikos depratmento duomenys)</a:t>
            </a:r>
          </a:p>
        </c:rich>
      </c:tx>
      <c:layout>
        <c:manualLayout>
          <c:xMode val="edge"/>
          <c:yMode val="edge"/>
          <c:x val="0.17349405050910191"/>
          <c:y val="3.72960372960372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'[1]Suvestinė 2020-07 (39 įm.)'!$K$117</c:f>
              <c:strCache>
                <c:ptCount val="1"/>
                <c:pt idx="0">
                  <c:v>2019 m.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'[1]Suvestinė 2020-07 (39 įm.)'!$L$116:$O$116</c:f>
              <c:strCache>
                <c:ptCount val="4"/>
                <c:pt idx="0">
                  <c:v>I-as ketv.</c:v>
                </c:pt>
                <c:pt idx="1">
                  <c:v>II-as ketv.</c:v>
                </c:pt>
                <c:pt idx="2">
                  <c:v>III-ketv.</c:v>
                </c:pt>
                <c:pt idx="3">
                  <c:v>IV-as ketv.</c:v>
                </c:pt>
              </c:strCache>
            </c:strRef>
          </c:cat>
          <c:val>
            <c:numRef>
              <c:f>'[1]Suvestinė 2020-07 (39 įm.)'!$L$117:$O$117</c:f>
              <c:numCache>
                <c:formatCode>General</c:formatCode>
                <c:ptCount val="4"/>
                <c:pt idx="0">
                  <c:v>1809.5</c:v>
                </c:pt>
                <c:pt idx="1">
                  <c:v>2781.5</c:v>
                </c:pt>
                <c:pt idx="2">
                  <c:v>2184.9</c:v>
                </c:pt>
                <c:pt idx="3">
                  <c:v>1948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24-461F-96B0-65E96F29304D}"/>
            </c:ext>
          </c:extLst>
        </c:ser>
        <c:ser>
          <c:idx val="1"/>
          <c:order val="1"/>
          <c:tx>
            <c:strRef>
              <c:f>'[1]Suvestinė 2020-07 (39 įm.)'!$K$118</c:f>
              <c:strCache>
                <c:ptCount val="1"/>
                <c:pt idx="0">
                  <c:v>2020 m.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'[1]Suvestinė 2020-07 (39 įm.)'!$L$116:$O$116</c:f>
              <c:strCache>
                <c:ptCount val="4"/>
                <c:pt idx="0">
                  <c:v>I-as ketv.</c:v>
                </c:pt>
                <c:pt idx="1">
                  <c:v>II-as ketv.</c:v>
                </c:pt>
                <c:pt idx="2">
                  <c:v>III-ketv.</c:v>
                </c:pt>
                <c:pt idx="3">
                  <c:v>IV-as ketv.</c:v>
                </c:pt>
              </c:strCache>
            </c:strRef>
          </c:cat>
          <c:val>
            <c:numRef>
              <c:f>'[1]Suvestinė 2020-07 (39 įm.)'!$L$118:$O$118</c:f>
              <c:numCache>
                <c:formatCode>General</c:formatCode>
                <c:ptCount val="4"/>
                <c:pt idx="0">
                  <c:v>1421.8</c:v>
                </c:pt>
                <c:pt idx="1">
                  <c:v>468.4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24-461F-96B0-65E96F293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81478192"/>
        <c:axId val="987670448"/>
      </c:barChart>
      <c:catAx>
        <c:axId val="108147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987670448"/>
        <c:crosses val="autoZero"/>
        <c:auto val="1"/>
        <c:lblAlgn val="ctr"/>
        <c:lblOffset val="100"/>
        <c:noMultiLvlLbl val="0"/>
      </c:catAx>
      <c:valAx>
        <c:axId val="98767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0814781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Tolimasis - rida, tūkst. km</a:t>
            </a:r>
          </a:p>
          <a:p>
            <a:pPr>
              <a:defRPr/>
            </a:pPr>
            <a:r>
              <a:rPr lang="en-US" sz="1200"/>
              <a:t>(Statistikos departament</a:t>
            </a:r>
            <a:r>
              <a:rPr lang="lt-LT" sz="1200"/>
              <a:t>o duomenys</a:t>
            </a:r>
            <a:r>
              <a:rPr lang="en-US" sz="1200"/>
              <a:t>)</a:t>
            </a:r>
          </a:p>
        </c:rich>
      </c:tx>
      <c:layout>
        <c:manualLayout>
          <c:xMode val="edge"/>
          <c:yMode val="edge"/>
          <c:x val="0.2727360017497813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'[1]Suvestinė 2020-07 (39 įm.)'!$K$112</c:f>
              <c:strCache>
                <c:ptCount val="1"/>
                <c:pt idx="0">
                  <c:v>2019 m.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'[1]Suvestinė 2020-07 (39 įm.)'!$L$111:$O$111</c:f>
              <c:strCache>
                <c:ptCount val="4"/>
                <c:pt idx="0">
                  <c:v>I-as ketv.</c:v>
                </c:pt>
                <c:pt idx="1">
                  <c:v>II-as ketv.</c:v>
                </c:pt>
                <c:pt idx="2">
                  <c:v>III-ketv.</c:v>
                </c:pt>
                <c:pt idx="3">
                  <c:v>IV-as ketv.</c:v>
                </c:pt>
              </c:strCache>
            </c:strRef>
          </c:cat>
          <c:val>
            <c:numRef>
              <c:f>'[1]Suvestinė 2020-07 (39 įm.)'!$L$112:$O$112</c:f>
              <c:numCache>
                <c:formatCode>General</c:formatCode>
                <c:ptCount val="4"/>
                <c:pt idx="0">
                  <c:v>12565</c:v>
                </c:pt>
                <c:pt idx="1">
                  <c:v>12816</c:v>
                </c:pt>
                <c:pt idx="2">
                  <c:v>13393</c:v>
                </c:pt>
                <c:pt idx="3">
                  <c:v>12616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39-429B-891D-CE44D9CA9B86}"/>
            </c:ext>
          </c:extLst>
        </c:ser>
        <c:ser>
          <c:idx val="1"/>
          <c:order val="1"/>
          <c:tx>
            <c:strRef>
              <c:f>'[1]Suvestinė 2020-07 (39 įm.)'!$K$113</c:f>
              <c:strCache>
                <c:ptCount val="1"/>
                <c:pt idx="0">
                  <c:v>2020 m.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'[1]Suvestinė 2020-07 (39 įm.)'!$L$111:$O$111</c:f>
              <c:strCache>
                <c:ptCount val="4"/>
                <c:pt idx="0">
                  <c:v>I-as ketv.</c:v>
                </c:pt>
                <c:pt idx="1">
                  <c:v>II-as ketv.</c:v>
                </c:pt>
                <c:pt idx="2">
                  <c:v>III-ketv.</c:v>
                </c:pt>
                <c:pt idx="3">
                  <c:v>IV-as ketv.</c:v>
                </c:pt>
              </c:strCache>
            </c:strRef>
          </c:cat>
          <c:val>
            <c:numRef>
              <c:f>'[1]Suvestinė 2020-07 (39 įm.)'!$L$113:$O$113</c:f>
              <c:numCache>
                <c:formatCode>General</c:formatCode>
                <c:ptCount val="4"/>
                <c:pt idx="0">
                  <c:v>10789</c:v>
                </c:pt>
                <c:pt idx="1">
                  <c:v>4613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39-429B-891D-CE44D9CA9B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3217168"/>
        <c:axId val="987682928"/>
      </c:barChart>
      <c:catAx>
        <c:axId val="993217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987682928"/>
        <c:crosses val="autoZero"/>
        <c:auto val="1"/>
        <c:lblAlgn val="ctr"/>
        <c:lblOffset val="100"/>
        <c:noMultiLvlLbl val="0"/>
      </c:catAx>
      <c:valAx>
        <c:axId val="987682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9932171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Tolimasis - pokytis, proc.</a:t>
            </a:r>
            <a:endParaRPr lang="lt-LT"/>
          </a:p>
          <a:p>
            <a:pPr>
              <a:defRPr/>
            </a:pPr>
            <a:r>
              <a:rPr lang="lt-LT" sz="1200"/>
              <a:t>(2020/2019 m.)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plotArea>
      <c:layout>
        <c:manualLayout>
          <c:layoutTarget val="inner"/>
          <c:xMode val="edge"/>
          <c:yMode val="edge"/>
          <c:x val="0.20200699212459919"/>
          <c:y val="2.6737004930689329E-2"/>
          <c:w val="0.7854040244969378"/>
          <c:h val="0.70273489886265994"/>
        </c:manualLayout>
      </c:layout>
      <c:lineChart>
        <c:grouping val="standard"/>
        <c:varyColors val="0"/>
        <c:ser>
          <c:idx val="0"/>
          <c:order val="0"/>
          <c:tx>
            <c:strRef>
              <c:f>'Tolimasis  - Covid 19 poveikis'!$I$19</c:f>
              <c:strCache>
                <c:ptCount val="1"/>
                <c:pt idx="0">
                  <c:v>Pajamos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'Tolimasis  - Covid 19 poveikis'!$J$18:$P$18</c:f>
              <c:strCache>
                <c:ptCount val="7"/>
                <c:pt idx="0">
                  <c:v>Vasaris</c:v>
                </c:pt>
                <c:pt idx="1">
                  <c:v>Kovas</c:v>
                </c:pt>
                <c:pt idx="2">
                  <c:v>Balandis</c:v>
                </c:pt>
                <c:pt idx="3">
                  <c:v>Gegužė</c:v>
                </c:pt>
                <c:pt idx="4">
                  <c:v>Birželis</c:v>
                </c:pt>
                <c:pt idx="5">
                  <c:v>Liepa</c:v>
                </c:pt>
                <c:pt idx="6">
                  <c:v>Rugpjūtis</c:v>
                </c:pt>
              </c:strCache>
            </c:strRef>
          </c:cat>
          <c:val>
            <c:numRef>
              <c:f>'Tolimasis  - Covid 19 poveikis'!$J$19:$P$19</c:f>
              <c:numCache>
                <c:formatCode>0%</c:formatCode>
                <c:ptCount val="7"/>
                <c:pt idx="0">
                  <c:v>1</c:v>
                </c:pt>
                <c:pt idx="1">
                  <c:v>0.46544949596654306</c:v>
                </c:pt>
                <c:pt idx="2">
                  <c:v>3.2540700745819835E-2</c:v>
                </c:pt>
                <c:pt idx="3">
                  <c:v>0.21225750814231825</c:v>
                </c:pt>
                <c:pt idx="4">
                  <c:v>0.39704544629297561</c:v>
                </c:pt>
                <c:pt idx="5">
                  <c:v>0.72414623573045622</c:v>
                </c:pt>
                <c:pt idx="6">
                  <c:v>0.69855124628813114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0-49F0-A241-2FA76519C488}"/>
            </c:ext>
          </c:extLst>
        </c:ser>
        <c:ser>
          <c:idx val="1"/>
          <c:order val="1"/>
          <c:tx>
            <c:strRef>
              <c:f>'Tolimasis  - Covid 19 poveikis'!$I$20</c:f>
              <c:strCache>
                <c:ptCount val="1"/>
                <c:pt idx="0">
                  <c:v>Rida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'Tolimasis  - Covid 19 poveikis'!$J$18:$P$18</c:f>
              <c:strCache>
                <c:ptCount val="7"/>
                <c:pt idx="0">
                  <c:v>Vasaris</c:v>
                </c:pt>
                <c:pt idx="1">
                  <c:v>Kovas</c:v>
                </c:pt>
                <c:pt idx="2">
                  <c:v>Balandis</c:v>
                </c:pt>
                <c:pt idx="3">
                  <c:v>Gegužė</c:v>
                </c:pt>
                <c:pt idx="4">
                  <c:v>Birželis</c:v>
                </c:pt>
                <c:pt idx="5">
                  <c:v>Liepa</c:v>
                </c:pt>
                <c:pt idx="6">
                  <c:v>Rugpjūtis</c:v>
                </c:pt>
              </c:strCache>
            </c:strRef>
          </c:cat>
          <c:val>
            <c:numRef>
              <c:f>'Tolimasis  - Covid 19 poveikis'!$J$20:$P$20</c:f>
              <c:numCache>
                <c:formatCode>0%</c:formatCode>
                <c:ptCount val="7"/>
                <c:pt idx="0">
                  <c:v>1</c:v>
                </c:pt>
                <c:pt idx="1">
                  <c:v>0.66214511909495477</c:v>
                </c:pt>
                <c:pt idx="2">
                  <c:v>3.7539500542580435E-2</c:v>
                </c:pt>
                <c:pt idx="3">
                  <c:v>0.34821561084720087</c:v>
                </c:pt>
                <c:pt idx="4">
                  <c:v>0.68757550240808807</c:v>
                </c:pt>
                <c:pt idx="5">
                  <c:v>0.91256485450033842</c:v>
                </c:pt>
                <c:pt idx="6">
                  <c:v>0.93969169746687109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90-49F0-A241-2FA76519C488}"/>
            </c:ext>
          </c:extLst>
        </c:ser>
        <c:ser>
          <c:idx val="2"/>
          <c:order val="2"/>
          <c:tx>
            <c:strRef>
              <c:f>'Tolimasis  - Covid 19 poveikis'!$I$21</c:f>
              <c:strCache>
                <c:ptCount val="1"/>
                <c:pt idx="0">
                  <c:v>Keleivių sk.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strRef>
              <c:f>'Tolimasis  - Covid 19 poveikis'!$J$18:$P$18</c:f>
              <c:strCache>
                <c:ptCount val="7"/>
                <c:pt idx="0">
                  <c:v>Vasaris</c:v>
                </c:pt>
                <c:pt idx="1">
                  <c:v>Kovas</c:v>
                </c:pt>
                <c:pt idx="2">
                  <c:v>Balandis</c:v>
                </c:pt>
                <c:pt idx="3">
                  <c:v>Gegužė</c:v>
                </c:pt>
                <c:pt idx="4">
                  <c:v>Birželis</c:v>
                </c:pt>
                <c:pt idx="5">
                  <c:v>Liepa</c:v>
                </c:pt>
                <c:pt idx="6">
                  <c:v>Rugpjūtis</c:v>
                </c:pt>
              </c:strCache>
            </c:strRef>
          </c:cat>
          <c:val>
            <c:numRef>
              <c:f>'Tolimasis  - Covid 19 poveikis'!$J$21:$P$21</c:f>
              <c:numCache>
                <c:formatCode>0%</c:formatCode>
                <c:ptCount val="7"/>
                <c:pt idx="0">
                  <c:v>1</c:v>
                </c:pt>
                <c:pt idx="1">
                  <c:v>0.430512225109483</c:v>
                </c:pt>
                <c:pt idx="2">
                  <c:v>1.8208662509894002E-2</c:v>
                </c:pt>
                <c:pt idx="3">
                  <c:v>0.19390273706810546</c:v>
                </c:pt>
                <c:pt idx="4">
                  <c:v>0.47636231615472591</c:v>
                </c:pt>
                <c:pt idx="5">
                  <c:v>0.71988866396761131</c:v>
                </c:pt>
                <c:pt idx="6">
                  <c:v>0.68929942418426093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90-49F0-A241-2FA76519C4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6430720"/>
        <c:axId val="441864912"/>
      </c:lineChart>
      <c:catAx>
        <c:axId val="496430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441864912"/>
        <c:crosses val="autoZero"/>
        <c:auto val="1"/>
        <c:lblAlgn val="ctr"/>
        <c:lblOffset val="100"/>
        <c:noMultiLvlLbl val="0"/>
      </c:catAx>
      <c:valAx>
        <c:axId val="441864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/>
                  <a:t>2020 m. pasiektas 2019 m. lygis, proc.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2.35648148148148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lt-LT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49643072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22</xdr:row>
      <xdr:rowOff>9524</xdr:rowOff>
    </xdr:from>
    <xdr:to>
      <xdr:col>4</xdr:col>
      <xdr:colOff>0</xdr:colOff>
      <xdr:row>36</xdr:row>
      <xdr:rowOff>28575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9FA81924-7BEA-4D73-8FC9-1C3932A73C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47625</xdr:colOff>
      <xdr:row>21</xdr:row>
      <xdr:rowOff>190499</xdr:rowOff>
    </xdr:from>
    <xdr:to>
      <xdr:col>8</xdr:col>
      <xdr:colOff>704850</xdr:colOff>
      <xdr:row>36</xdr:row>
      <xdr:rowOff>47624</xdr:rowOff>
    </xdr:to>
    <xdr:graphicFrame macro="">
      <xdr:nvGraphicFramePr>
        <xdr:cNvPr id="5" name="Diagrama 4">
          <a:extLst>
            <a:ext uri="{FF2B5EF4-FFF2-40B4-BE49-F238E27FC236}">
              <a16:creationId xmlns:a16="http://schemas.microsoft.com/office/drawing/2014/main" id="{00324254-BA20-4E4E-A40A-A8945B32C2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37</xdr:row>
      <xdr:rowOff>161926</xdr:rowOff>
    </xdr:from>
    <xdr:to>
      <xdr:col>4</xdr:col>
      <xdr:colOff>28575</xdr:colOff>
      <xdr:row>52</xdr:row>
      <xdr:rowOff>47626</xdr:rowOff>
    </xdr:to>
    <xdr:graphicFrame macro="">
      <xdr:nvGraphicFramePr>
        <xdr:cNvPr id="6" name="Diagrama 5">
          <a:extLst>
            <a:ext uri="{FF2B5EF4-FFF2-40B4-BE49-F238E27FC236}">
              <a16:creationId xmlns:a16="http://schemas.microsoft.com/office/drawing/2014/main" id="{BD660689-48AE-42ED-B91A-FB6AC5C2C3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19050</xdr:colOff>
      <xdr:row>37</xdr:row>
      <xdr:rowOff>171450</xdr:rowOff>
    </xdr:from>
    <xdr:to>
      <xdr:col>9</xdr:col>
      <xdr:colOff>542925</xdr:colOff>
      <xdr:row>52</xdr:row>
      <xdr:rowOff>38100</xdr:rowOff>
    </xdr:to>
    <xdr:graphicFrame macro="">
      <xdr:nvGraphicFramePr>
        <xdr:cNvPr id="7" name="Diagrama 6">
          <a:extLst>
            <a:ext uri="{FF2B5EF4-FFF2-40B4-BE49-F238E27FC236}">
              <a16:creationId xmlns:a16="http://schemas.microsoft.com/office/drawing/2014/main" id="{87190476-BE41-4774-8982-B8018CCCBF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295275</xdr:colOff>
      <xdr:row>38</xdr:row>
      <xdr:rowOff>9525</xdr:rowOff>
    </xdr:from>
    <xdr:to>
      <xdr:col>15</xdr:col>
      <xdr:colOff>666750</xdr:colOff>
      <xdr:row>52</xdr:row>
      <xdr:rowOff>47625</xdr:rowOff>
    </xdr:to>
    <xdr:graphicFrame macro="">
      <xdr:nvGraphicFramePr>
        <xdr:cNvPr id="8" name="Diagrama 7">
          <a:extLst>
            <a:ext uri="{FF2B5EF4-FFF2-40B4-BE49-F238E27FC236}">
              <a16:creationId xmlns:a16="http://schemas.microsoft.com/office/drawing/2014/main" id="{09FAE724-E3FA-4934-A06F-09071B6F47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38099</xdr:colOff>
      <xdr:row>21</xdr:row>
      <xdr:rowOff>138111</xdr:rowOff>
    </xdr:from>
    <xdr:to>
      <xdr:col>15</xdr:col>
      <xdr:colOff>723900</xdr:colOff>
      <xdr:row>36</xdr:row>
      <xdr:rowOff>123824</xdr:rowOff>
    </xdr:to>
    <xdr:graphicFrame macro="">
      <xdr:nvGraphicFramePr>
        <xdr:cNvPr id="10" name="Diagrama 9">
          <a:extLst>
            <a:ext uri="{FF2B5EF4-FFF2-40B4-BE49-F238E27FC236}">
              <a16:creationId xmlns:a16="http://schemas.microsoft.com/office/drawing/2014/main" id="{D7185A70-4D0D-4425-A2D7-8D2CFA6258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/Desktop/Covid-19%20nuostoliai%20(2020-07)/SUVESTIN&#278;_%20Nuostoliai%20d&#279;l%20Covid-19%20(2020-07)_darbin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vestinė 2020-05 (36 įm.)"/>
      <sheetName val="Suvestinė 2020-07 (39 įm.)"/>
    </sheetNames>
    <sheetDataSet>
      <sheetData sheetId="0"/>
      <sheetData sheetId="1">
        <row r="56">
          <cell r="L56" t="str">
            <v>Kovas</v>
          </cell>
          <cell r="M56" t="str">
            <v>Balandis</v>
          </cell>
          <cell r="N56" t="str">
            <v>Gegužė</v>
          </cell>
          <cell r="O56" t="str">
            <v>Birželis</v>
          </cell>
        </row>
        <row r="57">
          <cell r="K57" t="str">
            <v>2019 m.</v>
          </cell>
          <cell r="L57">
            <v>2393</v>
          </cell>
          <cell r="M57">
            <v>2580</v>
          </cell>
          <cell r="N57">
            <v>2752</v>
          </cell>
          <cell r="O57">
            <v>3017</v>
          </cell>
        </row>
        <row r="58">
          <cell r="K58" t="str">
            <v>2020 m.</v>
          </cell>
          <cell r="L58">
            <v>1114</v>
          </cell>
          <cell r="M58">
            <v>84</v>
          </cell>
          <cell r="N58">
            <v>584</v>
          </cell>
          <cell r="O58">
            <v>1198</v>
          </cell>
        </row>
        <row r="60">
          <cell r="L60" t="str">
            <v>Kovas</v>
          </cell>
          <cell r="M60" t="str">
            <v>Balandis</v>
          </cell>
          <cell r="N60" t="str">
            <v>Gegužė</v>
          </cell>
          <cell r="O60" t="str">
            <v>Birželis</v>
          </cell>
        </row>
        <row r="61">
          <cell r="K61" t="str">
            <v>2019 m.</v>
          </cell>
          <cell r="L61">
            <v>3390</v>
          </cell>
          <cell r="M61">
            <v>3297</v>
          </cell>
          <cell r="N61">
            <v>3419</v>
          </cell>
          <cell r="O61">
            <v>3296</v>
          </cell>
        </row>
        <row r="62">
          <cell r="K62" t="str">
            <v>2020 m.</v>
          </cell>
          <cell r="L62">
            <v>2245</v>
          </cell>
          <cell r="M62">
            <v>124</v>
          </cell>
          <cell r="N62">
            <v>1190</v>
          </cell>
          <cell r="O62">
            <v>2266</v>
          </cell>
        </row>
        <row r="64">
          <cell r="L64" t="str">
            <v>Kovas</v>
          </cell>
          <cell r="M64" t="str">
            <v>Balandis</v>
          </cell>
          <cell r="N64" t="str">
            <v>Gegužė</v>
          </cell>
          <cell r="O64" t="str">
            <v>Birželis</v>
          </cell>
        </row>
        <row r="65">
          <cell r="K65" t="str">
            <v>2019 m.</v>
          </cell>
          <cell r="L65">
            <v>553</v>
          </cell>
          <cell r="M65">
            <v>579</v>
          </cell>
          <cell r="N65">
            <v>605</v>
          </cell>
          <cell r="O65">
            <v>595</v>
          </cell>
        </row>
        <row r="66">
          <cell r="K66" t="str">
            <v>2020 m.</v>
          </cell>
          <cell r="L66">
            <v>238</v>
          </cell>
          <cell r="M66">
            <v>11</v>
          </cell>
          <cell r="N66">
            <v>117</v>
          </cell>
          <cell r="O66">
            <v>283</v>
          </cell>
        </row>
        <row r="111">
          <cell r="L111" t="str">
            <v>I-as ketv.</v>
          </cell>
          <cell r="M111" t="str">
            <v>II-as ketv.</v>
          </cell>
          <cell r="N111" t="str">
            <v>III-ketv.</v>
          </cell>
          <cell r="O111" t="str">
            <v>IV-as ketv.</v>
          </cell>
        </row>
        <row r="112">
          <cell r="K112" t="str">
            <v>2019 m.</v>
          </cell>
          <cell r="L112">
            <v>12565</v>
          </cell>
          <cell r="M112">
            <v>12816</v>
          </cell>
          <cell r="N112">
            <v>13393</v>
          </cell>
          <cell r="O112">
            <v>12616</v>
          </cell>
        </row>
        <row r="113">
          <cell r="K113" t="str">
            <v>2020 m.</v>
          </cell>
          <cell r="L113">
            <v>10789</v>
          </cell>
          <cell r="M113">
            <v>4613</v>
          </cell>
          <cell r="N113"/>
          <cell r="O113"/>
        </row>
        <row r="116">
          <cell r="L116" t="str">
            <v>I-as ketv.</v>
          </cell>
          <cell r="M116" t="str">
            <v>II-as ketv.</v>
          </cell>
          <cell r="N116" t="str">
            <v>III-ketv.</v>
          </cell>
          <cell r="O116" t="str">
            <v>IV-as ketv.</v>
          </cell>
        </row>
        <row r="117">
          <cell r="K117" t="str">
            <v>2019 m.</v>
          </cell>
          <cell r="L117">
            <v>1809.5</v>
          </cell>
          <cell r="M117">
            <v>2781.5</v>
          </cell>
          <cell r="N117">
            <v>2184.9</v>
          </cell>
          <cell r="O117">
            <v>1948</v>
          </cell>
        </row>
        <row r="118">
          <cell r="K118" t="str">
            <v>2020 m.</v>
          </cell>
          <cell r="L118">
            <v>1421.8</v>
          </cell>
          <cell r="M118">
            <v>468.4</v>
          </cell>
          <cell r="N118"/>
          <cell r="O118"/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CA3E5-836A-432D-8A6C-D1C682915DDF}">
  <sheetPr>
    <pageSetUpPr fitToPage="1"/>
  </sheetPr>
  <dimension ref="A1:T93"/>
  <sheetViews>
    <sheetView tabSelected="1" topLeftCell="C10" workbookViewId="0">
      <selection activeCell="S16" sqref="S16"/>
    </sheetView>
  </sheetViews>
  <sheetFormatPr defaultRowHeight="15" x14ac:dyDescent="0.25"/>
  <cols>
    <col min="1" max="1" width="29" hidden="1" customWidth="1"/>
    <col min="2" max="2" width="10.140625" customWidth="1"/>
    <col min="3" max="3" width="41.5703125" customWidth="1"/>
    <col min="4" max="7" width="11.5703125" customWidth="1"/>
    <col min="8" max="8" width="11.42578125" customWidth="1"/>
    <col min="9" max="11" width="10.85546875" customWidth="1"/>
    <col min="12" max="12" width="11.42578125" customWidth="1"/>
    <col min="13" max="15" width="11.28515625" customWidth="1"/>
    <col min="16" max="16" width="11" customWidth="1"/>
    <col min="17" max="17" width="14.140625" customWidth="1"/>
    <col min="19" max="19" width="16.5703125" customWidth="1"/>
  </cols>
  <sheetData>
    <row r="1" spans="1:20" x14ac:dyDescent="0.25">
      <c r="N1" s="150" t="s">
        <v>35</v>
      </c>
      <c r="O1" s="150"/>
      <c r="P1" s="150"/>
    </row>
    <row r="2" spans="1:20" ht="18.75" x14ac:dyDescent="0.25">
      <c r="D2" s="149" t="s">
        <v>20</v>
      </c>
      <c r="E2" s="149"/>
      <c r="F2" s="149"/>
      <c r="G2" s="149"/>
      <c r="H2" s="149"/>
      <c r="I2" s="149"/>
      <c r="J2" s="149"/>
      <c r="K2" s="149"/>
      <c r="L2" s="149"/>
      <c r="M2" s="112"/>
      <c r="N2" s="150"/>
      <c r="O2" s="150"/>
      <c r="P2" s="150"/>
    </row>
    <row r="3" spans="1:20" x14ac:dyDescent="0.25">
      <c r="C3" s="145" t="s">
        <v>21</v>
      </c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</row>
    <row r="4" spans="1:20" ht="15.75" thickBot="1" x14ac:dyDescent="0.3">
      <c r="B4" s="27"/>
      <c r="R4" s="27"/>
      <c r="S4" s="27"/>
    </row>
    <row r="5" spans="1:20" ht="15.75" thickBot="1" x14ac:dyDescent="0.3">
      <c r="A5" s="4" t="s">
        <v>12</v>
      </c>
      <c r="B5" s="85"/>
      <c r="C5" s="146" t="s">
        <v>19</v>
      </c>
      <c r="D5" s="147"/>
      <c r="E5" s="147"/>
      <c r="F5" s="147"/>
      <c r="G5" s="148"/>
      <c r="H5" s="17">
        <v>44043</v>
      </c>
      <c r="J5" s="5"/>
      <c r="K5" s="5"/>
      <c r="L5" s="8"/>
      <c r="M5" s="8"/>
      <c r="N5" s="8"/>
      <c r="O5" s="8"/>
      <c r="P5" s="8"/>
      <c r="R5" s="27"/>
      <c r="S5" s="27"/>
    </row>
    <row r="6" spans="1:20" ht="15.75" customHeight="1" thickBot="1" x14ac:dyDescent="0.3">
      <c r="B6" s="27"/>
      <c r="M6" s="117" t="s">
        <v>13</v>
      </c>
      <c r="N6" s="117"/>
      <c r="O6" s="117"/>
      <c r="P6" s="117"/>
      <c r="R6" s="27"/>
      <c r="S6" s="27"/>
    </row>
    <row r="7" spans="1:20" ht="15.75" customHeight="1" thickBot="1" x14ac:dyDescent="0.3">
      <c r="A7" s="134" t="s">
        <v>11</v>
      </c>
      <c r="B7" s="85"/>
      <c r="C7" s="136" t="s">
        <v>10</v>
      </c>
      <c r="D7" s="138" t="s">
        <v>9</v>
      </c>
      <c r="E7" s="138"/>
      <c r="F7" s="138"/>
      <c r="G7" s="139"/>
      <c r="H7" s="140" t="s">
        <v>8</v>
      </c>
      <c r="I7" s="138"/>
      <c r="J7" s="138"/>
      <c r="K7" s="139"/>
      <c r="L7" s="141" t="s">
        <v>7</v>
      </c>
      <c r="M7" s="142"/>
      <c r="N7" s="143"/>
      <c r="O7" s="143"/>
      <c r="P7" s="144"/>
      <c r="R7" s="28"/>
      <c r="S7" s="27"/>
    </row>
    <row r="8" spans="1:20" ht="15.75" thickBot="1" x14ac:dyDescent="0.3">
      <c r="A8" s="135"/>
      <c r="B8" s="85"/>
      <c r="C8" s="137"/>
      <c r="D8" s="2" t="s">
        <v>6</v>
      </c>
      <c r="E8" s="2" t="s">
        <v>5</v>
      </c>
      <c r="F8" s="3" t="s">
        <v>16</v>
      </c>
      <c r="G8" s="3" t="s">
        <v>17</v>
      </c>
      <c r="H8" s="3" t="s">
        <v>6</v>
      </c>
      <c r="I8" s="2" t="s">
        <v>5</v>
      </c>
      <c r="J8" s="2" t="s">
        <v>16</v>
      </c>
      <c r="K8" s="2" t="s">
        <v>17</v>
      </c>
      <c r="L8" s="9" t="s">
        <v>6</v>
      </c>
      <c r="M8" s="9" t="s">
        <v>5</v>
      </c>
      <c r="N8" s="10" t="s">
        <v>16</v>
      </c>
      <c r="O8" s="11" t="s">
        <v>17</v>
      </c>
      <c r="P8" s="10" t="s">
        <v>4</v>
      </c>
      <c r="R8" s="28"/>
      <c r="S8" s="27"/>
    </row>
    <row r="9" spans="1:20" ht="15" customHeight="1" thickBot="1" x14ac:dyDescent="0.3">
      <c r="A9" s="84"/>
      <c r="B9" s="27"/>
      <c r="C9" s="57"/>
      <c r="D9" s="55">
        <v>1</v>
      </c>
      <c r="E9" s="6">
        <v>2</v>
      </c>
      <c r="F9" s="12">
        <v>3</v>
      </c>
      <c r="G9" s="13">
        <v>4</v>
      </c>
      <c r="H9" s="14">
        <v>5</v>
      </c>
      <c r="I9" s="12">
        <v>6</v>
      </c>
      <c r="J9" s="12">
        <v>7</v>
      </c>
      <c r="K9" s="13">
        <v>8</v>
      </c>
      <c r="L9" s="15">
        <v>9</v>
      </c>
      <c r="M9" s="16">
        <v>10</v>
      </c>
      <c r="N9" s="16">
        <v>11</v>
      </c>
      <c r="O9" s="52">
        <v>12</v>
      </c>
      <c r="P9" s="53">
        <v>13</v>
      </c>
      <c r="R9" s="27"/>
      <c r="S9" s="27"/>
    </row>
    <row r="10" spans="1:20" ht="15.75" x14ac:dyDescent="0.25">
      <c r="A10" s="120" t="s">
        <v>18</v>
      </c>
      <c r="B10" s="86"/>
      <c r="C10" s="58" t="s">
        <v>14</v>
      </c>
      <c r="D10" s="32">
        <v>2392.7296366871446</v>
      </c>
      <c r="E10" s="31">
        <v>2580.4727589460072</v>
      </c>
      <c r="F10" s="31">
        <v>2752.1417799999999</v>
      </c>
      <c r="G10" s="31">
        <v>3016.701250000001</v>
      </c>
      <c r="H10" s="31">
        <v>1113.6948033802412</v>
      </c>
      <c r="I10" s="31">
        <v>83.9703918316021</v>
      </c>
      <c r="J10" s="32">
        <v>584.16275627716425</v>
      </c>
      <c r="K10" s="33">
        <v>1197.7674941388277</v>
      </c>
      <c r="L10" s="38">
        <f t="shared" ref="L10:M11" si="0">+H10-D10</f>
        <v>-1279.0348333069035</v>
      </c>
      <c r="M10" s="39">
        <f t="shared" si="0"/>
        <v>-2496.5023671144049</v>
      </c>
      <c r="N10" s="39">
        <f t="shared" ref="N10:O11" si="1">+J10-F10</f>
        <v>-2167.9790237228358</v>
      </c>
      <c r="O10" s="40">
        <f t="shared" si="1"/>
        <v>-1818.9337558611733</v>
      </c>
      <c r="P10" s="54">
        <f t="shared" ref="P10:P14" si="2">+M10+L10+N10+O10</f>
        <v>-7762.4499800053181</v>
      </c>
      <c r="Q10" s="29"/>
      <c r="R10" s="29"/>
      <c r="S10" s="29"/>
      <c r="T10" s="29"/>
    </row>
    <row r="11" spans="1:20" ht="15.75" x14ac:dyDescent="0.25">
      <c r="A11" s="121"/>
      <c r="B11" s="86"/>
      <c r="C11" s="59" t="s">
        <v>3</v>
      </c>
      <c r="D11" s="36">
        <v>635.19794999999988</v>
      </c>
      <c r="E11" s="35">
        <v>662.96598000000006</v>
      </c>
      <c r="F11" s="35">
        <v>731.35344999999995</v>
      </c>
      <c r="G11" s="35">
        <v>742.33194000000003</v>
      </c>
      <c r="H11" s="35">
        <v>277.1913899999999</v>
      </c>
      <c r="I11" s="35">
        <v>9.8941099999999977</v>
      </c>
      <c r="J11" s="36">
        <v>118.64218000000001</v>
      </c>
      <c r="K11" s="37">
        <v>300.26116000000007</v>
      </c>
      <c r="L11" s="41">
        <f t="shared" si="0"/>
        <v>-358.00655999999998</v>
      </c>
      <c r="M11" s="42">
        <f t="shared" si="0"/>
        <v>-653.0718700000001</v>
      </c>
      <c r="N11" s="42">
        <f t="shared" si="1"/>
        <v>-612.7112699999999</v>
      </c>
      <c r="O11" s="43">
        <f t="shared" si="1"/>
        <v>-442.07077999999996</v>
      </c>
      <c r="P11" s="34">
        <f t="shared" si="2"/>
        <v>-2065.8604799999998</v>
      </c>
      <c r="Q11" s="29"/>
      <c r="R11" s="29"/>
      <c r="S11" s="29"/>
      <c r="T11" s="29"/>
    </row>
    <row r="12" spans="1:20" ht="15.75" x14ac:dyDescent="0.25">
      <c r="A12" s="121"/>
      <c r="B12" s="86"/>
      <c r="C12" s="60" t="s">
        <v>15</v>
      </c>
      <c r="D12" s="56" t="s">
        <v>2</v>
      </c>
      <c r="E12" s="51" t="s">
        <v>2</v>
      </c>
      <c r="F12" s="51" t="s">
        <v>2</v>
      </c>
      <c r="G12" s="51" t="s">
        <v>2</v>
      </c>
      <c r="H12" s="35">
        <v>-483.77506870229013</v>
      </c>
      <c r="I12" s="35">
        <v>-802.75300000000004</v>
      </c>
      <c r="J12" s="36">
        <v>-418.54</v>
      </c>
      <c r="K12" s="37">
        <v>-311.14944186046517</v>
      </c>
      <c r="L12" s="41">
        <f>+H12</f>
        <v>-483.77506870229013</v>
      </c>
      <c r="M12" s="42">
        <f>+I12</f>
        <v>-802.75300000000004</v>
      </c>
      <c r="N12" s="42">
        <f t="shared" ref="N12:O12" si="3">+J12</f>
        <v>-418.54</v>
      </c>
      <c r="O12" s="43">
        <f t="shared" si="3"/>
        <v>-311.14944186046517</v>
      </c>
      <c r="P12" s="49">
        <f t="shared" si="2"/>
        <v>-2016.2175105627553</v>
      </c>
      <c r="Q12" s="29"/>
      <c r="R12" s="29"/>
      <c r="S12" s="29"/>
      <c r="T12" s="29"/>
    </row>
    <row r="13" spans="1:20" ht="16.5" thickBot="1" x14ac:dyDescent="0.3">
      <c r="A13" s="121"/>
      <c r="B13" s="86"/>
      <c r="C13" s="61" t="s">
        <v>1</v>
      </c>
      <c r="D13" s="45">
        <v>3390.395469</v>
      </c>
      <c r="E13" s="44">
        <v>3296.8358531999993</v>
      </c>
      <c r="F13" s="44">
        <v>3418.6921000000002</v>
      </c>
      <c r="G13" s="44">
        <v>3295.6227000000003</v>
      </c>
      <c r="H13" s="44">
        <v>2244.9338115999999</v>
      </c>
      <c r="I13" s="44">
        <v>123.76157130000001</v>
      </c>
      <c r="J13" s="45">
        <v>1190.4419579</v>
      </c>
      <c r="K13" s="46">
        <v>2265.9894337000001</v>
      </c>
      <c r="L13" s="47">
        <f t="shared" ref="L13:M14" si="4">+H13-D13</f>
        <v>-1145.4616574000001</v>
      </c>
      <c r="M13" s="44">
        <f t="shared" si="4"/>
        <v>-3173.0742818999993</v>
      </c>
      <c r="N13" s="44">
        <f t="shared" ref="N13:O14" si="5">+J13-F13</f>
        <v>-2228.2501421000002</v>
      </c>
      <c r="O13" s="48">
        <f t="shared" si="5"/>
        <v>-1029.6332663000003</v>
      </c>
      <c r="P13" s="50">
        <f t="shared" si="2"/>
        <v>-7576.4193476999999</v>
      </c>
      <c r="Q13" s="29"/>
      <c r="R13" s="29"/>
      <c r="S13" s="29"/>
      <c r="T13" s="29"/>
    </row>
    <row r="14" spans="1:20" ht="16.5" thickBot="1" x14ac:dyDescent="0.3">
      <c r="A14" s="122"/>
      <c r="B14" s="86"/>
      <c r="C14" s="105" t="s">
        <v>0</v>
      </c>
      <c r="D14" s="106">
        <v>553.01338972999997</v>
      </c>
      <c r="E14" s="107">
        <v>579.18351357600011</v>
      </c>
      <c r="F14" s="107">
        <v>604.92721999999992</v>
      </c>
      <c r="G14" s="107">
        <v>594.63454000000002</v>
      </c>
      <c r="H14" s="107">
        <v>238.079024928</v>
      </c>
      <c r="I14" s="107">
        <v>10.546157129999997</v>
      </c>
      <c r="J14" s="106">
        <v>117.29704368499998</v>
      </c>
      <c r="K14" s="108">
        <v>283.26148674000001</v>
      </c>
      <c r="L14" s="109">
        <f t="shared" si="4"/>
        <v>-314.934364802</v>
      </c>
      <c r="M14" s="107">
        <f t="shared" si="4"/>
        <v>-568.63735644600013</v>
      </c>
      <c r="N14" s="107">
        <f t="shared" si="5"/>
        <v>-487.63017631499997</v>
      </c>
      <c r="O14" s="110">
        <f t="shared" si="5"/>
        <v>-311.37305326000001</v>
      </c>
      <c r="P14" s="111">
        <f t="shared" si="2"/>
        <v>-1682.5749508230001</v>
      </c>
      <c r="Q14" s="29"/>
      <c r="R14" s="29"/>
      <c r="S14" s="29"/>
      <c r="T14" s="29"/>
    </row>
    <row r="15" spans="1:20" ht="15.75" thickBot="1" x14ac:dyDescent="0.3">
      <c r="B15" s="27"/>
      <c r="D15" s="7"/>
      <c r="E15" s="7"/>
      <c r="F15" s="7"/>
      <c r="G15" s="7"/>
      <c r="H15" s="7"/>
      <c r="I15" s="7"/>
      <c r="J15" s="7"/>
      <c r="K15" s="7"/>
      <c r="R15" s="27"/>
      <c r="S15" s="27"/>
    </row>
    <row r="16" spans="1:20" ht="36" customHeight="1" thickBot="1" x14ac:dyDescent="0.3">
      <c r="B16" s="27"/>
      <c r="C16" s="123" t="s">
        <v>36</v>
      </c>
      <c r="D16" s="124"/>
      <c r="E16" s="124"/>
      <c r="F16" s="124"/>
      <c r="G16" s="125"/>
      <c r="H16" s="66"/>
      <c r="I16" s="128" t="s">
        <v>34</v>
      </c>
      <c r="J16" s="129"/>
      <c r="K16" s="129"/>
      <c r="L16" s="129"/>
      <c r="M16" s="129"/>
      <c r="N16" s="129"/>
      <c r="O16" s="129"/>
      <c r="P16" s="130"/>
      <c r="Q16" s="27"/>
      <c r="R16" s="27"/>
    </row>
    <row r="17" spans="3:18" ht="15.75" thickBot="1" x14ac:dyDescent="0.3">
      <c r="C17" s="115"/>
      <c r="D17" s="131" t="s">
        <v>9</v>
      </c>
      <c r="E17" s="132"/>
      <c r="F17" s="133" t="s">
        <v>24</v>
      </c>
      <c r="G17" s="132"/>
      <c r="H17" s="67"/>
      <c r="I17" s="113"/>
      <c r="J17" s="126" t="s">
        <v>30</v>
      </c>
      <c r="K17" s="126"/>
      <c r="L17" s="126"/>
      <c r="M17" s="126"/>
      <c r="N17" s="126"/>
      <c r="O17" s="126"/>
      <c r="P17" s="127"/>
      <c r="Q17" s="27"/>
      <c r="R17" s="27"/>
    </row>
    <row r="18" spans="3:18" ht="15.75" thickBot="1" x14ac:dyDescent="0.3">
      <c r="C18" s="116"/>
      <c r="D18" s="69" t="s">
        <v>22</v>
      </c>
      <c r="E18" s="70" t="s">
        <v>27</v>
      </c>
      <c r="F18" s="72" t="s">
        <v>22</v>
      </c>
      <c r="G18" s="71" t="s">
        <v>23</v>
      </c>
      <c r="H18" s="30"/>
      <c r="I18" s="114"/>
      <c r="J18" s="73" t="s">
        <v>31</v>
      </c>
      <c r="K18" s="74" t="s">
        <v>6</v>
      </c>
      <c r="L18" s="75" t="s">
        <v>5</v>
      </c>
      <c r="M18" s="74" t="s">
        <v>16</v>
      </c>
      <c r="N18" s="75" t="s">
        <v>17</v>
      </c>
      <c r="O18" s="74" t="s">
        <v>22</v>
      </c>
      <c r="P18" s="75" t="s">
        <v>23</v>
      </c>
      <c r="Q18" s="27"/>
      <c r="R18" s="27"/>
    </row>
    <row r="19" spans="3:18" x14ac:dyDescent="0.25">
      <c r="C19" s="68" t="s">
        <v>28</v>
      </c>
      <c r="D19" s="76">
        <v>2076.1</v>
      </c>
      <c r="E19" s="77">
        <v>2222.5999999999995</v>
      </c>
      <c r="F19" s="76">
        <v>1503.4</v>
      </c>
      <c r="G19" s="78">
        <v>1552.6</v>
      </c>
      <c r="I19" s="58" t="s">
        <v>32</v>
      </c>
      <c r="J19" s="79">
        <v>1</v>
      </c>
      <c r="K19" s="80">
        <f>+H10/D10</f>
        <v>0.46544949596654306</v>
      </c>
      <c r="L19" s="81">
        <f t="shared" ref="L19:N19" si="6">+I10/E10</f>
        <v>3.2540700745819835E-2</v>
      </c>
      <c r="M19" s="80">
        <f t="shared" si="6"/>
        <v>0.21225750814231825</v>
      </c>
      <c r="N19" s="81">
        <f t="shared" si="6"/>
        <v>0.39704544629297561</v>
      </c>
      <c r="O19" s="83">
        <f t="shared" ref="O19:P21" si="7">+F19/D19</f>
        <v>0.72414623573045622</v>
      </c>
      <c r="P19" s="82">
        <f t="shared" si="7"/>
        <v>0.69855124628813114</v>
      </c>
      <c r="Q19" s="27"/>
      <c r="R19" s="27"/>
    </row>
    <row r="20" spans="3:18" x14ac:dyDescent="0.25">
      <c r="C20" s="87" t="s">
        <v>25</v>
      </c>
      <c r="D20" s="88">
        <v>2216.5</v>
      </c>
      <c r="E20" s="89">
        <v>2218.6</v>
      </c>
      <c r="F20" s="88">
        <v>2022.7</v>
      </c>
      <c r="G20" s="90">
        <v>2084.8000000000002</v>
      </c>
      <c r="I20" s="87" t="s">
        <v>33</v>
      </c>
      <c r="J20" s="91">
        <v>1</v>
      </c>
      <c r="K20" s="92">
        <f>+H13/D13</f>
        <v>0.66214511909495477</v>
      </c>
      <c r="L20" s="93">
        <f t="shared" ref="L20:N20" si="8">+I13/E13</f>
        <v>3.7539500542580435E-2</v>
      </c>
      <c r="M20" s="92">
        <f t="shared" si="8"/>
        <v>0.34821561084720087</v>
      </c>
      <c r="N20" s="93">
        <f t="shared" si="8"/>
        <v>0.68757550240808807</v>
      </c>
      <c r="O20" s="94">
        <f t="shared" si="7"/>
        <v>0.91256485450033842</v>
      </c>
      <c r="P20" s="95">
        <f t="shared" si="7"/>
        <v>0.93969169746687109</v>
      </c>
    </row>
    <row r="21" spans="3:18" ht="15.75" thickBot="1" x14ac:dyDescent="0.3">
      <c r="C21" s="96" t="s">
        <v>29</v>
      </c>
      <c r="D21" s="97">
        <v>395.20000000000005</v>
      </c>
      <c r="E21" s="98">
        <v>416.8</v>
      </c>
      <c r="F21" s="97">
        <v>284.5</v>
      </c>
      <c r="G21" s="99">
        <v>287.29999999999995</v>
      </c>
      <c r="I21" s="96" t="s">
        <v>26</v>
      </c>
      <c r="J21" s="100">
        <v>1</v>
      </c>
      <c r="K21" s="101">
        <f>+H14/D14</f>
        <v>0.430512225109483</v>
      </c>
      <c r="L21" s="102">
        <f t="shared" ref="L21" si="9">+I14/E14</f>
        <v>1.8208662509894002E-2</v>
      </c>
      <c r="M21" s="101">
        <f t="shared" ref="M21" si="10">+J14/F14</f>
        <v>0.19390273706810546</v>
      </c>
      <c r="N21" s="102">
        <f t="shared" ref="N21" si="11">+K14/G14</f>
        <v>0.47636231615472591</v>
      </c>
      <c r="O21" s="103">
        <f t="shared" si="7"/>
        <v>0.71988866396761131</v>
      </c>
      <c r="P21" s="104">
        <f t="shared" si="7"/>
        <v>0.68929942418426093</v>
      </c>
    </row>
    <row r="22" spans="3:18" x14ac:dyDescent="0.25">
      <c r="C22" s="27"/>
      <c r="D22" s="62"/>
      <c r="E22" s="62"/>
      <c r="F22" s="62"/>
      <c r="G22" s="62"/>
      <c r="H22" s="62"/>
      <c r="I22" s="62"/>
      <c r="J22" s="62"/>
    </row>
    <row r="23" spans="3:18" x14ac:dyDescent="0.25">
      <c r="C23" s="27"/>
      <c r="D23" s="63"/>
      <c r="E23" s="63"/>
      <c r="F23" s="63"/>
      <c r="G23" s="63"/>
      <c r="H23" s="64"/>
      <c r="I23" s="64"/>
      <c r="J23" s="64"/>
    </row>
    <row r="24" spans="3:18" x14ac:dyDescent="0.25">
      <c r="C24" s="27"/>
      <c r="D24" s="63"/>
      <c r="E24" s="63"/>
      <c r="F24" s="63"/>
      <c r="G24" s="63"/>
      <c r="H24" s="64"/>
      <c r="I24" s="64"/>
      <c r="J24" s="64"/>
    </row>
    <row r="25" spans="3:18" x14ac:dyDescent="0.25">
      <c r="C25" s="65"/>
      <c r="D25" s="30"/>
      <c r="E25" s="30"/>
      <c r="F25" s="30"/>
      <c r="G25" s="30"/>
      <c r="H25" s="30"/>
      <c r="I25" s="30"/>
      <c r="J25" s="30"/>
    </row>
    <row r="82" spans="1:16" x14ac:dyDescent="0.25">
      <c r="A82" s="18"/>
      <c r="B82" s="18"/>
      <c r="C82" s="19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x14ac:dyDescent="0.25">
      <c r="M83" s="117"/>
      <c r="N83" s="117"/>
      <c r="O83" s="117"/>
      <c r="P83" s="117"/>
    </row>
    <row r="84" spans="1:16" x14ac:dyDescent="0.25">
      <c r="A84" s="20"/>
      <c r="B84" s="20"/>
      <c r="C84" s="20"/>
      <c r="D84" s="20"/>
      <c r="E84" s="20"/>
      <c r="F84" s="20"/>
      <c r="G84" s="20"/>
      <c r="H84" s="118"/>
      <c r="I84" s="118"/>
      <c r="J84" s="21"/>
      <c r="K84" s="21"/>
      <c r="L84" s="119"/>
      <c r="M84" s="119"/>
      <c r="N84" s="119"/>
      <c r="O84" s="119"/>
      <c r="P84" s="119"/>
    </row>
    <row r="85" spans="1:16" x14ac:dyDescent="0.25">
      <c r="A85" s="20"/>
      <c r="B85" s="20"/>
      <c r="C85" s="20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</row>
    <row r="86" spans="1:16" x14ac:dyDescent="0.25">
      <c r="A86" s="1"/>
      <c r="B86" s="1"/>
      <c r="C86" s="1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</row>
    <row r="87" spans="1:16" x14ac:dyDescent="0.25">
      <c r="A87" s="20"/>
      <c r="B87" s="20"/>
      <c r="C87" s="1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</row>
    <row r="88" spans="1:16" x14ac:dyDescent="0.25">
      <c r="A88" s="20"/>
      <c r="B88" s="20"/>
      <c r="C88" s="25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</row>
    <row r="89" spans="1:16" x14ac:dyDescent="0.25">
      <c r="A89" s="20"/>
      <c r="B89" s="20"/>
      <c r="C89" s="1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</row>
    <row r="90" spans="1:16" x14ac:dyDescent="0.25">
      <c r="A90" s="20"/>
      <c r="B90" s="20"/>
      <c r="C90" s="1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</row>
    <row r="91" spans="1:16" x14ac:dyDescent="0.25">
      <c r="A91" s="20"/>
      <c r="B91" s="20"/>
      <c r="C91" s="1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</row>
    <row r="92" spans="1:16" x14ac:dyDescent="0.25">
      <c r="A92" s="20"/>
      <c r="B92" s="20"/>
      <c r="C92" s="26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</row>
    <row r="93" spans="1:16" x14ac:dyDescent="0.25">
      <c r="A93" s="20"/>
      <c r="B93" s="20"/>
      <c r="C93" s="26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</row>
  </sheetData>
  <mergeCells count="20">
    <mergeCell ref="C3:P3"/>
    <mergeCell ref="C5:G5"/>
    <mergeCell ref="M6:P6"/>
    <mergeCell ref="D2:L2"/>
    <mergeCell ref="N1:P2"/>
    <mergeCell ref="A7:A8"/>
    <mergeCell ref="C7:C8"/>
    <mergeCell ref="D7:G7"/>
    <mergeCell ref="H7:K7"/>
    <mergeCell ref="L7:P7"/>
    <mergeCell ref="C17:C18"/>
    <mergeCell ref="M83:P83"/>
    <mergeCell ref="H84:I84"/>
    <mergeCell ref="L84:P84"/>
    <mergeCell ref="A10:A14"/>
    <mergeCell ref="C16:G16"/>
    <mergeCell ref="J17:P17"/>
    <mergeCell ref="I16:P16"/>
    <mergeCell ref="D17:E17"/>
    <mergeCell ref="F17:G17"/>
  </mergeCells>
  <pageMargins left="0.25" right="0.25" top="0.75" bottom="0.75" header="0.3" footer="0.3"/>
  <pageSetup scale="40" orientation="landscape" r:id="rId1"/>
  <ignoredErrors>
    <ignoredError sqref="L12:O12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Tolimasis  - Covid 19 poveikis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Gintaras Nakutis</dc:creator>
  <cp:lastModifiedBy>Gintaras Nakutis</cp:lastModifiedBy>
  <cp:lastPrinted>2020-09-09T14:18:00Z</cp:lastPrinted>
  <dcterms:created xsi:type="dcterms:W3CDTF">2020-05-11T17:32:55Z</dcterms:created>
  <dcterms:modified xsi:type="dcterms:W3CDTF">2020-09-09T15:27:57Z</dcterms:modified>
</cp:coreProperties>
</file>